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ttps://govcapo365.sharepoint.com/sites/wendy/Shared Documents/CONTINUING DISCLOSURE &amp; HB1378/COMANCHE ISD/"/>
    </mc:Choice>
  </mc:AlternateContent>
  <xr:revisionPtr revIDLastSave="56" documentId="8_{FC3C16FB-EDE9-4110-A20E-53B7AF8A56D7}" xr6:coauthVersionLast="47" xr6:coauthVersionMax="47" xr10:uidLastSave="{31193249-1F75-466A-84CB-169F7240D712}"/>
  <bookViews>
    <workbookView xWindow="5595" yWindow="570" windowWidth="23640" windowHeight="14835" tabRatio="685"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<sst xmlns="http://schemas.openxmlformats.org/spreadsheetml/2006/main" count="478" uniqueCount="348">
  <si>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</si>
  <si>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</si>
  <si>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</si>
  <si>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</si>
  <si>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</si>
  <si>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</si>
  <si>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</si>
  <si>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</si>
  <si>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</si>
  <si>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</si>
  <si>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</si>
  <si>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</si>
  <si>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</si>
  <si>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</si>
  <si>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</si>
  <si>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</si>
  <si>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</si>
  <si>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</si>
  <si>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</si>
  <si>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</si>
  <si>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</si>
  <si>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</si>
  <si>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</si>
  <si>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</si>
  <si>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</si>
  <si>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</si>
  <si>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</si>
  <si>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</si>
  <si>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</si>
  <si>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</si>
  <si>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</si>
  <si>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</si>
  <si>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</si>
  <si>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</si>
  <si>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</si>
  <si>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</si>
  <si>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</si>
  <si>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</si>
  <si>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</si>
  <si>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</si>
  <si>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</si>
  <si>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</si>
  <si>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</si>
  <si>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</si>
  <si>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</si>
  <si>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</si>
  <si>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</si>
  <si>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</si>
  <si>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</si>
  <si>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</si>
  <si>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</si>
  <si>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</si>
  <si>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</si>
  <si>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</si>
  <si>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</si>
  <si>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</si>
  <si>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</si>
  <si>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</si>
  <si>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</si>
  <si>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</si>
  <si>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</si>
  <si>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</si>
  <si>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</si>
  <si>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</si>
  <si>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</si>
  <si>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</si>
  <si>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</si>
  <si>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</si>
  <si>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</si>
  <si>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</si>
  <si>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</si>
  <si>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</si>
  <si>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</si>
  <si>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</si>
  <si>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</si>
  <si>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</si>
  <si>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</si>
  <si>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</si>
  <si>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</si>
  <si>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</si>
  <si>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</si>
  <si>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</si>
  <si>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</si>
  <si>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</si>
  <si>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</si>
  <si>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</si>
  <si>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</si>
  <si>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</si>
  <si>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</si>
  <si>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</si>
  <si>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</si>
  <si>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</si>
  <si>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</si>
  <si>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</si>
  <si>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</si>
  <si>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</si>
  <si>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</si>
  <si>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</si>
  <si>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</si>
  <si>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</si>
  <si>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</si>
  <si>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</si>
  <si>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</si>
  <si>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</si>
  <si>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</si>
  <si>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</si>
  <si>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</si>
  <si>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</si>
  <si>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</si>
  <si>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</si>
  <si>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</si>
  <si>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</si>
  <si>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</si>
  <si>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</si>
  <si>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</si>
  <si>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</si>
  <si>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</si>
  <si>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</si>
  <si>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</si>
  <si>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</si>
  <si>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</si>
  <si>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</si>
  <si>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</si>
  <si>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</si>
  <si>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</si>
  <si>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</si>
  <si>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</si>
  <si>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</si>
  <si>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</si>
  <si>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</si>
  <si>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</si>
  <si>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</si>
  <si>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</si>
  <si>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</si>
  <si>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</si>
  <si>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</si>
  <si>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</si>
  <si>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</si>
  <si>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</si>
  <si>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</si>
  <si>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</si>
  <si>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</si>
  <si>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</si>
  <si>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</si>
  <si>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</si>
  <si>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</si>
  <si>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</si>
  <si>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</si>
  <si>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</si>
  <si>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</si>
  <si>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</si>
  <si>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</si>
  <si>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</si>
  <si>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</si>
  <si>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</si>
  <si>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</si>
  <si>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</si>
  <si>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</si>
  <si>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</si>
  <si>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</si>
  <si>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</si>
  <si>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</si>
  <si>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</si>
  <si>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</si>
  <si>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</si>
  <si>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</si>
  <si>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</si>
  <si>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</si>
  <si>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</si>
  <si>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</si>
  <si>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</si>
  <si>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</si>
  <si>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</si>
  <si>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</si>
  <si>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</si>
  <si>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</si>
  <si>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</si>
  <si>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</si>
  <si>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</si>
  <si>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</si>
  <si>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</si>
  <si>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</si>
  <si>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</si>
  <si>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</si>
  <si>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</si>
  <si>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</si>
  <si>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</si>
  <si>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</si>
  <si>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</si>
  <si>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</si>
  <si>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</si>
  <si>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</si>
  <si>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</si>
  <si>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</si>
  <si>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</si>
  <si>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</si>
  <si>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</si>
  <si>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</si>
  <si>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</si>
  <si>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</si>
  <si>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</si>
  <si>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</si>
  <si>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</si>
  <si>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</si>
  <si>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</si>
  <si>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</si>
  <si>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</si>
  <si>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</si>
  <si>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</si>
  <si>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</si>
  <si>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</si>
  <si>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</si>
  <si>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</si>
  <si>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</si>
  <si>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</si>
  <si>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</si>
  <si>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</si>
  <si>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</si>
  <si>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</si>
  <si>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</si>
  <si>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</si>
  <si>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</si>
  <si>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</si>
  <si>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</si>
  <si>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</si>
  <si>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</si>
  <si>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</si>
  <si>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</si>
  <si>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</si>
  <si>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</si>
  <si>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</si>
  <si>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</si>
  <si>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</si>
  <si>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</si>
  <si>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</si>
  <si>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</si>
  <si>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</si>
  <si>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</si>
  <si>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</si>
  <si>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</si>
  <si>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</si>
  <si>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</si>
  <si>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</si>
  <si>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</si>
  <si>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</si>
  <si>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</si>
  <si>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</si>
  <si>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</si>
  <si>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</si>
  <si>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</si>
  <si>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</si>
  <si>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</si>
  <si>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</si>
  <si>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</si>
  <si>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</si>
  <si>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</si>
  <si>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</si>
  <si>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</si>
  <si>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</si>
  <si>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</si>
  <si>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</si>
  <si>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</si>
  <si>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</si>
  <si>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</si>
  <si>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</si>
  <si>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</si>
  <si>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</si>
  <si>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</si>
  <si>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</si>
  <si>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</si>
  <si>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</si>
  <si>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</si>
  <si>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</si>
  <si>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</si>
  <si>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</si>
  <si>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</si>
  <si>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</si>
  <si>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</si>
  <si>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</si>
  <si>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</si>
  <si>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</si>
  <si>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</si>
  <si>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</si>
  <si>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</si>
  <si>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</si>
  <si>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</si>
  <si>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</si>
  <si>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</si>
  <si>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</si>
  <si>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</si>
  <si>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</si>
  <si>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</si>
  <si>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</si>
  <si>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</si>
  <si>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</si>
  <si>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</si>
  <si>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</si>
  <si>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</si>
  <si>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</si>
  <si>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</si>
  <si>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</si>
  <si>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</si>
  <si>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</si>
  <si>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</si>
  <si>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</si>
  <si>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</si>
  <si>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</si>
  <si>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</si>
  <si>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</si>
  <si>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</si>
  <si>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</si>
  <si>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</si>
  <si>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</si>
  <si>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</si>
  <si>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</si>
  <si>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</si>
  <si>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</si>
  <si>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</si>
  <si>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</si>
  <si>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</si>
  <si>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</si>
  <si>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</si>
  <si>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</si>
  <si>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</si>
  <si>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</si>
  <si>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</si>
  <si>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</si>
  <si>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</si>
  <si>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</si>
  <si>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</si>
  <si>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Municipal Advisory Council of Texas, 2025</t>
  </si>
  <si>
    <t xml:space="preserve"> </t>
  </si>
  <si>
    <t>Comanche ISD</t>
  </si>
  <si>
    <t>Jennifer Rucker</t>
  </si>
  <si>
    <t>Assistant Superintendent</t>
  </si>
  <si>
    <t>(325) 356-2727, 3xt. 1102</t>
  </si>
  <si>
    <t>jrucker@comancheisd.net</t>
  </si>
  <si>
    <t>www.comancheisd.net</t>
  </si>
  <si>
    <t>lingram@comancheisd.net</t>
  </si>
  <si>
    <t>1507 N. Austin</t>
  </si>
  <si>
    <t xml:space="preserve">Comanche  </t>
  </si>
  <si>
    <t>Comanche</t>
  </si>
  <si>
    <t>Unlimited Tax Refunding Bonds, Taxable Series 2020</t>
  </si>
  <si>
    <t>Unlimited Tax School Building Bonds, Series 2024</t>
  </si>
  <si>
    <t>Maintenance Tax Notes, Series 2016</t>
  </si>
  <si>
    <t>To refund the District's outstanding Unlimited Tax School Building Bonds, Series 2013 and Unlimited Tax Refunding Bonds, Series 2014</t>
  </si>
  <si>
    <t>For the construction,renovation, expansion, and equipment of school facilities and safety and security improvements to such facilities (with priority given to renovations and additions to Comanche High School)</t>
  </si>
  <si>
    <t>For the purpose of paying maintenance expenses for the repair, rehabilitation, renovation and replacement of existing school facilities and equipment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</si>
</sst>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jrucker@comancheisd.net" TargetMode="External"/><Relationship Id="rId2" Type="http://schemas.openxmlformats.org/officeDocument/2006/relationships/hyperlink" Target="mailto:lingram@comancheisd.net" TargetMode="External"/><Relationship Id="rId1" Type="http://schemas.openxmlformats.org/officeDocument/2006/relationships/hyperlink" Target="http://www.comancheisd.net/"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24" sqref="B24"/>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5" customFormat="1" ht="21.6" customHeight="1" x14ac:dyDescent="0.25">
      <c r="A1" s="75" t="s">
        <v>236</v>
      </c>
    </row>
    <row r="2" spans="1:2" s="69" customFormat="1" ht="21" customHeight="1" x14ac:dyDescent="0.25">
      <c r="A2" s="69" t="s">
        <v>277</v>
      </c>
    </row>
    <row r="3" spans="1:2" s="74" customFormat="1" ht="31.9" customHeight="1" x14ac:dyDescent="0.25">
      <c r="A3" s="72" t="s">
        <v>0</v>
      </c>
      <c r="B3" s="73"/>
    </row>
    <row r="4" spans="1:2" x14ac:dyDescent="0.25">
      <c r="A4" s="32" t="s">
        <v>237</v>
      </c>
      <c r="B4" s="37" t="s">
        <v>332</v>
      </c>
    </row>
    <row r="5" spans="1:2" x14ac:dyDescent="0.25">
      <c r="A5" s="32" t="s">
        <v>238</v>
      </c>
      <c r="B5" s="37" t="s">
        <v>17</v>
      </c>
    </row>
    <row r="6" spans="1:2" x14ac:dyDescent="0.25">
      <c r="A6" s="9" t="s">
        <v>22</v>
      </c>
      <c r="B6" s="38"/>
    </row>
    <row r="7" spans="1:2" x14ac:dyDescent="0.25">
      <c r="A7" s="9" t="s">
        <v>239</v>
      </c>
      <c r="B7" s="37">
        <v>2025</v>
      </c>
    </row>
    <row r="8" spans="1:2" x14ac:dyDescent="0.25">
      <c r="A8" s="9" t="s">
        <v>296</v>
      </c>
      <c r="B8" s="39">
        <v>45536</v>
      </c>
    </row>
    <row r="9" spans="1:2" x14ac:dyDescent="0.25">
      <c r="A9" s="9" t="s">
        <v>14</v>
      </c>
      <c r="B9" s="33">
        <f>IF(ISBLANK(B8),"",DATE(YEAR(B8)+1,MONTH(B8),DAY(B8)-1))</f>
        <v>45900</v>
      </c>
    </row>
    <row r="10" spans="1:2" x14ac:dyDescent="0.25">
      <c r="A10" s="9" t="s">
        <v>21</v>
      </c>
      <c r="B10" s="67" t="s">
        <v>337</v>
      </c>
    </row>
    <row r="11" spans="1:2" x14ac:dyDescent="0.25">
      <c r="A11" s="9" t="s">
        <v>240</v>
      </c>
      <c r="B11" s="40">
        <v>3253562727</v>
      </c>
    </row>
    <row r="12" spans="1:2" x14ac:dyDescent="0.25">
      <c r="A12" s="9" t="s">
        <v>214</v>
      </c>
      <c r="B12" s="68" t="s">
        <v>338</v>
      </c>
    </row>
    <row r="13" spans="1:2" x14ac:dyDescent="0.25">
      <c r="A13" s="32" t="s">
        <v>241</v>
      </c>
      <c r="B13" s="37" t="s">
        <v>12</v>
      </c>
    </row>
    <row r="14" spans="1:2" s="74" customFormat="1" ht="31.9" customHeight="1" x14ac:dyDescent="0.25">
      <c r="A14" s="72" t="s">
        <v>3</v>
      </c>
      <c r="B14" s="73"/>
    </row>
    <row r="15" spans="1:2" x14ac:dyDescent="0.25">
      <c r="A15" s="12" t="s">
        <v>242</v>
      </c>
      <c r="B15" s="37" t="s">
        <v>333</v>
      </c>
    </row>
    <row r="16" spans="1:2" x14ac:dyDescent="0.25">
      <c r="A16" s="12" t="s">
        <v>243</v>
      </c>
      <c r="B16" s="37" t="s">
        <v>334</v>
      </c>
    </row>
    <row r="17" spans="1:2" x14ac:dyDescent="0.25">
      <c r="A17" s="12" t="s">
        <v>244</v>
      </c>
      <c r="B17" s="40" t="s">
        <v>335</v>
      </c>
    </row>
    <row r="18" spans="1:2" x14ac:dyDescent="0.25">
      <c r="A18" s="12" t="s">
        <v>4</v>
      </c>
      <c r="B18" s="68" t="s">
        <v>336</v>
      </c>
    </row>
    <row r="19" spans="1:2" x14ac:dyDescent="0.25">
      <c r="A19" s="12" t="s">
        <v>245</v>
      </c>
      <c r="B19" s="37" t="s">
        <v>339</v>
      </c>
    </row>
    <row r="20" spans="1:2" x14ac:dyDescent="0.25">
      <c r="A20" s="12" t="s">
        <v>5</v>
      </c>
      <c r="B20" s="37"/>
    </row>
    <row r="21" spans="1:2" x14ac:dyDescent="0.25">
      <c r="A21" s="12" t="s">
        <v>246</v>
      </c>
      <c r="B21" s="37" t="s">
        <v>340</v>
      </c>
    </row>
    <row r="22" spans="1:2" x14ac:dyDescent="0.25">
      <c r="A22" s="12" t="s">
        <v>247</v>
      </c>
      <c r="B22" s="41">
        <v>76442</v>
      </c>
    </row>
    <row r="23" spans="1:2" x14ac:dyDescent="0.25">
      <c r="A23" s="12" t="s">
        <v>248</v>
      </c>
      <c r="B23" s="37" t="s">
        <v>341</v>
      </c>
    </row>
    <row r="24" spans="1:2" x14ac:dyDescent="0.25">
      <c r="A24" s="12" t="s">
        <v>278</v>
      </c>
      <c r="B24" s="37" t="s">
        <v>12</v>
      </c>
    </row>
    <row r="25" spans="1:2" x14ac:dyDescent="0.25">
      <c r="A25" s="12" t="s">
        <v>6</v>
      </c>
      <c r="B25" s="37" t="s">
        <v>331</v>
      </c>
    </row>
    <row r="26" spans="1:2" x14ac:dyDescent="0.25">
      <c r="A26" s="12" t="s">
        <v>7</v>
      </c>
      <c r="B26" s="37"/>
    </row>
    <row r="27" spans="1:2" x14ac:dyDescent="0.25">
      <c r="A27" s="12" t="s">
        <v>8</v>
      </c>
      <c r="B27" s="37" t="s">
        <v>331</v>
      </c>
    </row>
    <row r="28" spans="1:2" x14ac:dyDescent="0.25">
      <c r="A28" s="12" t="s">
        <v>9</v>
      </c>
      <c r="B28" s="37" t="s">
        <v>331</v>
      </c>
    </row>
    <row r="29" spans="1:2" x14ac:dyDescent="0.25">
      <c r="A29" s="12" t="s">
        <v>10</v>
      </c>
      <c r="B29" s="37" t="s">
        <v>331</v>
      </c>
    </row>
    <row r="30" spans="1:2" s="70" customFormat="1" ht="15" x14ac:dyDescent="0.25">
      <c r="A30" s="70" t="s">
        <v>280</v>
      </c>
    </row>
    <row r="31" spans="1:2" s="71" customFormat="1" x14ac:dyDescent="0.25">
      <c r="A31" s="71"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544" yWindow="581"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A4454592-1191-4519-B165-21BBE05896B6}"/>
    <hyperlink ref="B12" r:id="rId2" xr:uid="{EF809DFB-E0D3-4727-89F7-D0ED17C500D9}"/>
    <hyperlink ref="B18" r:id="rId3" xr:uid="{6621117C-8927-4C08-8AAF-4611DECE176A}"/>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xWindow="544" yWindow="581"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A12" sqref="A12"/>
    </sheetView>
  </sheetViews>
  <sheetFormatPr defaultColWidth="0" defaultRowHeight="15.75" zeroHeight="1" x14ac:dyDescent="0.25"/>
  <cols>
    <col min="1" max="1" width="53.1406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7" customFormat="1" ht="21.6" customHeight="1" x14ac:dyDescent="0.25">
      <c r="A1" s="77" t="s">
        <v>236</v>
      </c>
    </row>
    <row r="2" spans="1:19" s="80" customFormat="1" ht="21.6" customHeight="1" x14ac:dyDescent="0.25">
      <c r="A2" s="78" t="s">
        <v>35</v>
      </c>
      <c r="B2" s="79"/>
      <c r="C2" s="79"/>
      <c r="D2" s="79"/>
      <c r="E2" s="79"/>
      <c r="F2" s="79"/>
      <c r="G2" s="79"/>
      <c r="H2" s="79"/>
      <c r="I2" s="79"/>
      <c r="J2" s="79"/>
      <c r="K2" s="79"/>
      <c r="L2" s="79"/>
      <c r="M2" s="79"/>
      <c r="N2" s="79"/>
      <c r="O2" s="79"/>
      <c r="P2" s="79"/>
      <c r="Q2" s="79"/>
      <c r="R2" s="79"/>
      <c r="S2" s="79"/>
    </row>
    <row r="3" spans="1:19" s="81" customFormat="1" x14ac:dyDescent="0.25">
      <c r="A3" s="9" t="s">
        <v>1</v>
      </c>
      <c r="B3" s="34" t="str">
        <f>IF('1 - Contact Information'!B4="","",'1 - Contact Information'!B4)</f>
        <v>Comanche ISD</v>
      </c>
      <c r="C3" s="85"/>
    </row>
    <row r="4" spans="1:19" s="87" customFormat="1" x14ac:dyDescent="0.25">
      <c r="A4" s="9" t="s">
        <v>2</v>
      </c>
      <c r="B4" s="35">
        <f>IF('1 - Contact Information'!B7="","",'1 - Contact Information'!B7)</f>
        <v>2025</v>
      </c>
      <c r="C4" s="86"/>
    </row>
    <row r="5" spans="1:19" s="81" customFormat="1" ht="30.6" customHeight="1" x14ac:dyDescent="0.25">
      <c r="A5" s="81" t="s">
        <v>274</v>
      </c>
    </row>
    <row r="6" spans="1:19" s="81" customFormat="1" x14ac:dyDescent="0.25">
      <c r="A6" s="82" t="s">
        <v>291</v>
      </c>
      <c r="B6" s="82"/>
      <c r="C6" s="82"/>
      <c r="D6" s="82"/>
      <c r="E6" s="82"/>
      <c r="F6" s="82"/>
      <c r="G6" s="82"/>
      <c r="H6" s="82"/>
      <c r="I6" s="82"/>
      <c r="J6" s="82"/>
      <c r="K6" s="82"/>
      <c r="L6" s="82"/>
      <c r="M6" s="82"/>
      <c r="N6" s="82"/>
      <c r="O6" s="82"/>
      <c r="P6" s="82"/>
      <c r="Q6" s="82"/>
      <c r="R6" s="82"/>
      <c r="S6" s="82"/>
    </row>
    <row r="7" spans="1:19" s="83" customFormat="1" ht="36" customHeight="1" x14ac:dyDescent="0.25">
      <c r="A7" s="83" t="s">
        <v>268</v>
      </c>
      <c r="B7" s="84"/>
      <c r="C7" s="84"/>
      <c r="D7" s="84"/>
      <c r="E7" s="84"/>
      <c r="F7" s="84"/>
      <c r="G7" s="84"/>
      <c r="H7" s="84"/>
      <c r="I7" s="84"/>
      <c r="J7" s="84"/>
      <c r="K7" s="84"/>
      <c r="L7" s="84"/>
      <c r="M7" s="84"/>
      <c r="N7" s="84"/>
      <c r="O7" s="84"/>
      <c r="P7" s="84"/>
      <c r="Q7" s="84"/>
      <c r="R7" s="84"/>
      <c r="S7" s="84"/>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ht="63" x14ac:dyDescent="0.25">
      <c r="A9" s="42" t="s">
        <v>342</v>
      </c>
      <c r="B9" s="43"/>
      <c r="C9" s="44">
        <v>5350000</v>
      </c>
      <c r="D9" s="44">
        <v>5125000</v>
      </c>
      <c r="E9" s="45">
        <v>5800360</v>
      </c>
      <c r="F9" s="46">
        <v>48611</v>
      </c>
      <c r="G9" s="43" t="s">
        <v>12</v>
      </c>
      <c r="H9" s="45">
        <v>5350000</v>
      </c>
      <c r="I9" s="45">
        <v>5350000</v>
      </c>
      <c r="J9" s="45">
        <f>H9-I9</f>
        <v>0</v>
      </c>
      <c r="K9" s="43" t="s">
        <v>345</v>
      </c>
      <c r="L9" s="43" t="s">
        <v>12</v>
      </c>
      <c r="M9" s="42" t="s">
        <v>77</v>
      </c>
      <c r="N9" s="42" t="s">
        <v>48</v>
      </c>
      <c r="O9" s="43" t="s">
        <v>77</v>
      </c>
      <c r="P9" s="43" t="s">
        <v>77</v>
      </c>
      <c r="Q9" s="43"/>
      <c r="R9" s="42"/>
      <c r="S9" s="42"/>
    </row>
    <row r="10" spans="1:19" s="3" customFormat="1" ht="110.25" x14ac:dyDescent="0.25">
      <c r="A10" s="42" t="s">
        <v>343</v>
      </c>
      <c r="B10" s="42"/>
      <c r="C10" s="44">
        <v>28850000</v>
      </c>
      <c r="D10" s="44">
        <v>28585000</v>
      </c>
      <c r="E10" s="45">
        <v>46373625</v>
      </c>
      <c r="F10" s="46">
        <v>52642</v>
      </c>
      <c r="G10" s="43" t="s">
        <v>12</v>
      </c>
      <c r="H10" s="45">
        <v>28850000</v>
      </c>
      <c r="I10" s="45">
        <v>28850000</v>
      </c>
      <c r="J10" s="45">
        <f t="shared" ref="J10:J60" si="0">H10-I10</f>
        <v>0</v>
      </c>
      <c r="K10" s="43" t="s">
        <v>346</v>
      </c>
      <c r="L10" s="43" t="s">
        <v>12</v>
      </c>
      <c r="M10" s="42" t="s">
        <v>77</v>
      </c>
      <c r="N10" s="42" t="s">
        <v>48</v>
      </c>
      <c r="O10" s="43" t="s">
        <v>77</v>
      </c>
      <c r="P10" s="43" t="s">
        <v>77</v>
      </c>
      <c r="Q10" s="43"/>
      <c r="R10" s="42"/>
      <c r="S10" s="42"/>
    </row>
    <row r="11" spans="1:19" s="3" customFormat="1" ht="78.75" x14ac:dyDescent="0.25">
      <c r="A11" s="42" t="s">
        <v>344</v>
      </c>
      <c r="B11" s="42"/>
      <c r="C11" s="44">
        <v>2266000</v>
      </c>
      <c r="D11" s="44">
        <v>485000</v>
      </c>
      <c r="E11" s="45">
        <v>495991</v>
      </c>
      <c r="F11" s="46">
        <v>47164</v>
      </c>
      <c r="G11" s="43" t="s">
        <v>12</v>
      </c>
      <c r="H11" s="45">
        <v>2266000</v>
      </c>
      <c r="I11" s="45">
        <v>2266000</v>
      </c>
      <c r="J11" s="45">
        <f t="shared" si="0"/>
        <v>0</v>
      </c>
      <c r="K11" s="43" t="s">
        <v>347</v>
      </c>
      <c r="L11" s="43" t="s">
        <v>13</v>
      </c>
      <c r="M11" s="42"/>
      <c r="N11" s="42"/>
      <c r="O11" s="43"/>
      <c r="P11" s="43"/>
      <c r="Q11" s="43"/>
      <c r="R11" s="42"/>
      <c r="S11" s="42"/>
    </row>
    <row r="12" spans="1:19" s="3" customFormat="1" x14ac:dyDescent="0.2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2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6" customFormat="1" ht="15" x14ac:dyDescent="0.25">
      <c r="A110" s="76" t="s">
        <v>280</v>
      </c>
    </row>
    <row r="111" spans="1:19" s="71" customFormat="1" ht="19.899999999999999" customHeight="1" x14ac:dyDescent="0.25">
      <c r="A111" s="71"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21" sqref="B2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2" customFormat="1" ht="21" customHeight="1" x14ac:dyDescent="0.25">
      <c r="A1" s="92" t="s">
        <v>236</v>
      </c>
    </row>
    <row r="2" spans="1:19" s="80" customFormat="1" ht="21" customHeight="1" x14ac:dyDescent="0.25">
      <c r="A2" s="78" t="s">
        <v>35</v>
      </c>
      <c r="B2" s="79"/>
      <c r="C2" s="79"/>
      <c r="D2" s="79"/>
      <c r="E2" s="79"/>
      <c r="F2" s="79"/>
      <c r="G2" s="79"/>
      <c r="H2" s="79"/>
      <c r="I2" s="79"/>
      <c r="J2" s="79"/>
      <c r="K2" s="79"/>
    </row>
    <row r="3" spans="1:19" x14ac:dyDescent="0.25">
      <c r="A3" s="9" t="s">
        <v>1</v>
      </c>
      <c r="B3" s="36" t="str">
        <f>IF('1 - Contact Information'!B4="","",'1 - Contact Information'!B4)</f>
        <v>Comanche ISD</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81" customFormat="1" ht="31.15" customHeight="1" x14ac:dyDescent="0.25">
      <c r="A5" s="81" t="s">
        <v>276</v>
      </c>
    </row>
    <row r="6" spans="1:19" s="81" customFormat="1" x14ac:dyDescent="0.25">
      <c r="A6" s="81" t="s">
        <v>292</v>
      </c>
    </row>
    <row r="7" spans="1:19" s="81" customFormat="1" x14ac:dyDescent="0.25">
      <c r="A7" s="81" t="s">
        <v>295</v>
      </c>
    </row>
    <row r="8" spans="1:19" s="83" customFormat="1" ht="36.6" customHeight="1" x14ac:dyDescent="0.25">
      <c r="A8" s="78" t="s">
        <v>225</v>
      </c>
      <c r="B8" s="79"/>
      <c r="C8" s="79"/>
      <c r="D8" s="79"/>
      <c r="E8" s="79"/>
      <c r="F8" s="79"/>
      <c r="G8" s="79"/>
      <c r="H8" s="79"/>
      <c r="I8" s="79"/>
      <c r="J8" s="79"/>
      <c r="K8" s="79"/>
      <c r="L8" s="79"/>
      <c r="M8" s="79"/>
      <c r="N8" s="79"/>
      <c r="O8" s="79"/>
      <c r="P8" s="79"/>
      <c r="Q8" s="79"/>
      <c r="R8" s="79"/>
      <c r="S8" s="79"/>
    </row>
    <row r="9" spans="1:19" x14ac:dyDescent="0.25">
      <c r="A9" s="58" t="s">
        <v>80</v>
      </c>
      <c r="B9" s="47">
        <v>36466000</v>
      </c>
    </row>
    <row r="10" spans="1:19" x14ac:dyDescent="0.25">
      <c r="A10" s="59" t="s">
        <v>81</v>
      </c>
      <c r="B10" s="48">
        <v>34195000</v>
      </c>
    </row>
    <row r="11" spans="1:19" ht="31.5" x14ac:dyDescent="0.25">
      <c r="A11" s="59" t="s">
        <v>82</v>
      </c>
      <c r="B11" s="48">
        <v>52669976</v>
      </c>
    </row>
    <row r="12" spans="1:19" s="90" customFormat="1" ht="36" customHeight="1" x14ac:dyDescent="0.25">
      <c r="A12" s="90" t="s">
        <v>224</v>
      </c>
      <c r="B12" s="91"/>
      <c r="C12" s="91"/>
      <c r="D12" s="91"/>
      <c r="E12" s="91"/>
      <c r="F12" s="91"/>
      <c r="G12" s="91"/>
      <c r="H12" s="91"/>
      <c r="I12" s="91"/>
      <c r="J12" s="91"/>
      <c r="K12" s="91"/>
      <c r="L12" s="91"/>
      <c r="M12" s="91"/>
      <c r="N12" s="91"/>
      <c r="O12" s="91"/>
      <c r="P12" s="91"/>
      <c r="Q12" s="91"/>
      <c r="R12" s="91"/>
      <c r="S12" s="91"/>
    </row>
    <row r="13" spans="1:19" x14ac:dyDescent="0.25">
      <c r="A13" s="58" t="s">
        <v>83</v>
      </c>
      <c r="B13" s="47">
        <v>36466000</v>
      </c>
    </row>
    <row r="14" spans="1:19" ht="31.5" x14ac:dyDescent="0.25">
      <c r="A14" s="59" t="s">
        <v>84</v>
      </c>
      <c r="B14" s="48">
        <v>34195000</v>
      </c>
    </row>
    <row r="15" spans="1:19" ht="31.5" x14ac:dyDescent="0.25">
      <c r="A15" s="59" t="s">
        <v>85</v>
      </c>
      <c r="B15" s="48">
        <v>52669976</v>
      </c>
    </row>
    <row r="16" spans="1:19" s="90" customFormat="1" ht="51" customHeight="1" x14ac:dyDescent="0.25">
      <c r="A16" s="90" t="s">
        <v>223</v>
      </c>
      <c r="B16" s="91"/>
      <c r="C16" s="91"/>
      <c r="D16" s="91"/>
      <c r="E16" s="91"/>
      <c r="F16" s="91"/>
      <c r="G16" s="91"/>
      <c r="H16" s="91"/>
      <c r="I16" s="91"/>
      <c r="J16" s="91"/>
      <c r="K16" s="91"/>
      <c r="L16" s="91"/>
      <c r="M16" s="91"/>
      <c r="N16" s="91"/>
      <c r="O16" s="91"/>
      <c r="P16" s="91"/>
      <c r="Q16" s="91"/>
      <c r="R16" s="91"/>
      <c r="S16" s="91"/>
    </row>
    <row r="17" spans="1:2" x14ac:dyDescent="0.25">
      <c r="A17" s="58" t="s">
        <v>289</v>
      </c>
      <c r="B17" s="49">
        <v>7489</v>
      </c>
    </row>
    <row r="18" spans="1:2" x14ac:dyDescent="0.25">
      <c r="A18" s="58" t="s">
        <v>290</v>
      </c>
      <c r="B18" s="50" t="s">
        <v>330</v>
      </c>
    </row>
    <row r="19" spans="1:2" ht="31.5" customHeight="1" x14ac:dyDescent="0.25">
      <c r="A19" s="58" t="s">
        <v>86</v>
      </c>
      <c r="B19" s="47">
        <v>4869</v>
      </c>
    </row>
    <row r="20" spans="1:2" ht="31.5" x14ac:dyDescent="0.25">
      <c r="A20" s="59" t="s">
        <v>87</v>
      </c>
      <c r="B20" s="48">
        <v>4566</v>
      </c>
    </row>
    <row r="21" spans="1:2" ht="47.25" customHeight="1" x14ac:dyDescent="0.25">
      <c r="A21" s="59" t="s">
        <v>88</v>
      </c>
      <c r="B21" s="48">
        <v>7033</v>
      </c>
    </row>
    <row r="22" spans="1:2" s="89" customFormat="1" ht="22.9" customHeight="1" x14ac:dyDescent="0.25">
      <c r="A22" s="89" t="s">
        <v>280</v>
      </c>
    </row>
    <row r="23" spans="1:2" s="88" customFormat="1" ht="16.899999999999999" customHeight="1" x14ac:dyDescent="0.25">
      <c r="A23" s="88"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46079</v>
      </c>
      <c r="M2" s="61">
        <f ca="1">DATEVALUE(TEXT(L2,"m/d/yyyy"))</f>
        <v>46079</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5" customFormat="1" ht="30.6" customHeight="1" x14ac:dyDescent="0.25">
      <c r="A1" s="95" t="s">
        <v>236</v>
      </c>
    </row>
    <row r="2" spans="1:2" s="96" customFormat="1" ht="31.15" customHeight="1" x14ac:dyDescent="0.25">
      <c r="A2" s="96" t="s">
        <v>279</v>
      </c>
    </row>
    <row r="3" spans="1:2" s="79" customFormat="1" x14ac:dyDescent="0.25">
      <c r="A3" s="91"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3" customFormat="1" ht="15" x14ac:dyDescent="0.25">
      <c r="A14" s="93" t="s">
        <v>280</v>
      </c>
    </row>
    <row r="15" spans="1:2" s="94" customFormat="1" x14ac:dyDescent="0.25">
      <c r="A15" s="94"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5" customFormat="1" ht="21" customHeight="1" x14ac:dyDescent="0.25">
      <c r="A1" s="95" t="s">
        <v>236</v>
      </c>
    </row>
    <row r="2" spans="1:5" s="96" customFormat="1" ht="21" customHeight="1" x14ac:dyDescent="0.25">
      <c r="A2" s="96" t="s">
        <v>139</v>
      </c>
    </row>
    <row r="3" spans="1:5" s="81" customFormat="1" x14ac:dyDescent="0.25">
      <c r="A3" s="81" t="s">
        <v>275</v>
      </c>
    </row>
    <row r="4" spans="1:5" s="99" customFormat="1" ht="36" customHeight="1" x14ac:dyDescent="0.25">
      <c r="A4" s="97" t="s">
        <v>207</v>
      </c>
      <c r="B4" s="98"/>
      <c r="C4" s="98"/>
      <c r="D4" s="98"/>
      <c r="E4" s="98"/>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9" customFormat="1" ht="36.6" customHeight="1" x14ac:dyDescent="0.25">
      <c r="A15" s="97" t="s">
        <v>115</v>
      </c>
      <c r="B15" s="98"/>
      <c r="C15" s="98"/>
      <c r="D15" s="98"/>
      <c r="E15" s="98"/>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100" customFormat="1" ht="15" x14ac:dyDescent="0.25">
      <c r="A29" s="100" t="s">
        <v>280</v>
      </c>
    </row>
    <row r="30" spans="1:5" s="71" customFormat="1" x14ac:dyDescent="0.25">
      <c r="A30" s="71"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5" customFormat="1" ht="36.6" customHeight="1" x14ac:dyDescent="0.25">
      <c r="A1" s="95" t="s">
        <v>236</v>
      </c>
    </row>
    <row r="2" spans="1:5" s="96" customFormat="1" x14ac:dyDescent="0.25">
      <c r="A2" s="96" t="s">
        <v>140</v>
      </c>
    </row>
    <row r="3" spans="1:5" s="81" customFormat="1" x14ac:dyDescent="0.25">
      <c r="A3" s="81" t="s">
        <v>299</v>
      </c>
    </row>
    <row r="4" spans="1:5" s="83" customFormat="1" ht="31.15" customHeight="1" x14ac:dyDescent="0.25">
      <c r="A4" s="78" t="s">
        <v>144</v>
      </c>
      <c r="B4" s="79"/>
      <c r="C4" s="79"/>
      <c r="D4" s="79"/>
      <c r="E4" s="79"/>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3" customFormat="1" ht="31.9" customHeight="1" x14ac:dyDescent="0.25">
      <c r="A9" s="78" t="s">
        <v>210</v>
      </c>
      <c r="B9" s="79"/>
      <c r="C9" s="79"/>
      <c r="D9" s="79"/>
      <c r="E9" s="79"/>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3" customFormat="1" ht="31.15" customHeight="1" x14ac:dyDescent="0.25">
      <c r="A23" s="78" t="s">
        <v>211</v>
      </c>
      <c r="B23" s="79"/>
      <c r="C23" s="79"/>
      <c r="D23" s="79"/>
      <c r="E23" s="79"/>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100" customFormat="1" ht="19.899999999999999" customHeight="1" x14ac:dyDescent="0.25">
      <c r="A36" s="100" t="s">
        <v>280</v>
      </c>
    </row>
    <row r="37" spans="1:5" s="71" customFormat="1" x14ac:dyDescent="0.25">
      <c r="A37" s="71"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99BD24AC3FD64B9872155C706D0CA0" ma:contentTypeVersion="11" ma:contentTypeDescription="Create a new document." ma:contentTypeScope="" ma:versionID="466b88c94f80ab01f7cf2aae4922c462">
  <xsd:schema xmlns:xsd="http://www.w3.org/2001/XMLSchema" xmlns:xs="http://www.w3.org/2001/XMLSchema" xmlns:p="http://schemas.microsoft.com/office/2006/metadata/properties" xmlns:ns2="4e7748ee-1207-42d5-b7f4-96c3592895e1" xmlns:ns3="fc1b9f40-66b1-489a-8be8-c933266a7781" targetNamespace="http://schemas.microsoft.com/office/2006/metadata/properties" ma:root="true" ma:fieldsID="be354d272d808764658e9fe88a2233eb" ns2:_="" ns3:_="">
    <xsd:import namespace="4e7748ee-1207-42d5-b7f4-96c3592895e1"/>
    <xsd:import namespace="fc1b9f40-66b1-489a-8be8-c933266a778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7748ee-1207-42d5-b7f4-96c3592895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da40f94-4710-4a76-8b7a-3ad9f1d996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c1b9f40-66b1-489a-8be8-c933266a778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cfe3a7e-379e-46c7-92ff-ae61ebd512f1}" ma:internalName="TaxCatchAll" ma:showField="CatchAllData" ma:web="fc1b9f40-66b1-489a-8be8-c933266a77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c1b9f40-66b1-489a-8be8-c933266a7781" xsi:nil="true"/>
    <lcf76f155ced4ddcb4097134ff3c332f xmlns="4e7748ee-1207-42d5-b7f4-96c3592895e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B3F1B7-835E-4B15-84D0-081C542548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7748ee-1207-42d5-b7f4-96c3592895e1"/>
    <ds:schemaRef ds:uri="fc1b9f40-66b1-489a-8be8-c933266a77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3DFD28-C44E-4D6A-BEB9-833C74C6DC1A}">
  <ds:schemaRefs>
    <ds:schemaRef ds:uri="http://schemas.microsoft.com/sharepoint/v3/contenttype/forms"/>
  </ds:schemaRefs>
</ds:datastoreItem>
</file>

<file path=customXml/itemProps3.xml><?xml version="1.0" encoding="utf-8"?>
<ds:datastoreItem xmlns:ds="http://schemas.openxmlformats.org/officeDocument/2006/customXml" ds:itemID="{DE8F94FF-567C-4C31-BA52-14BC38A246A5}">
  <ds:schemaRefs>
    <ds:schemaRef ds:uri="http://schemas.microsoft.com/office/2006/metadata/properties"/>
    <ds:schemaRef ds:uri="http://schemas.microsoft.com/office/infopath/2007/PartnerControls"/>
    <ds:schemaRef ds:uri="fc1b9f40-66b1-489a-8be8-c933266a7781"/>
    <ds:schemaRef ds:uri="4e7748ee-1207-42d5-b7f4-96c3592895e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Wendy Dolan</cp:lastModifiedBy>
  <dcterms:created xsi:type="dcterms:W3CDTF">2017-01-13T17:49:37Z</dcterms:created>
  <dcterms:modified xsi:type="dcterms:W3CDTF">2026-02-26T19:50:24Z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0x0101001299BD24AC3FD64B9872155C706D0CA0</vt:lpwstr>
  </property>
  <property fmtid="{D5CDD505-2E9C-101B-9397-08002B2CF9AE}" pid="3" name="MediaServiceImageTags">
    <vt:lpwstr/>
  </property>
</Properties>
</file>